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_ACHATS\Menofair 2023\MenoVino\"/>
    </mc:Choice>
  </mc:AlternateContent>
  <xr:revisionPtr revIDLastSave="0" documentId="13_ncr:1_{75C30468-08EE-4AC7-A819-73AB45280CAF}" xr6:coauthVersionLast="47" xr6:coauthVersionMax="47" xr10:uidLastSave="{00000000-0000-0000-0000-000000000000}"/>
  <bookViews>
    <workbookView xWindow="28680" yWindow="-120" windowWidth="29040" windowHeight="15840" xr2:uid="{54818F9B-F6D3-458E-8399-F3291ABF5C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F51" i="1"/>
  <c r="H51" i="1" s="1"/>
  <c r="D51" i="1"/>
  <c r="G51" i="1" l="1"/>
  <c r="D14" i="1" l="1"/>
  <c r="F14" i="1"/>
  <c r="G14" i="1" s="1"/>
  <c r="H14" i="1" l="1"/>
  <c r="F52" i="1" l="1"/>
  <c r="G52" i="1" s="1"/>
  <c r="G55" i="1" s="1"/>
  <c r="D52" i="1"/>
  <c r="D15" i="1"/>
  <c r="H52" i="1" l="1"/>
  <c r="H55" i="1" s="1"/>
  <c r="F40" i="1"/>
  <c r="G40" i="1" s="1"/>
  <c r="D40" i="1"/>
  <c r="D35" i="1"/>
  <c r="F35" i="1"/>
  <c r="G35" i="1" s="1"/>
  <c r="F22" i="1"/>
  <c r="G22" i="1" s="1"/>
  <c r="D22" i="1"/>
  <c r="D16" i="1"/>
  <c r="D17" i="1"/>
  <c r="D18" i="1"/>
  <c r="F17" i="1"/>
  <c r="G17" i="1" s="1"/>
  <c r="F9" i="1"/>
  <c r="G9" i="1" s="1"/>
  <c r="D9" i="1"/>
  <c r="H40" i="1" l="1"/>
  <c r="H35" i="1"/>
  <c r="H22" i="1"/>
  <c r="H17" i="1"/>
  <c r="H9" i="1"/>
  <c r="F38" i="1" l="1"/>
  <c r="F39" i="1"/>
  <c r="G39" i="1" s="1"/>
  <c r="D38" i="1"/>
  <c r="D39" i="1"/>
  <c r="F13" i="1"/>
  <c r="G13" i="1" s="1"/>
  <c r="D13" i="1"/>
  <c r="H38" i="1" l="1"/>
  <c r="G38" i="1"/>
  <c r="H39" i="1"/>
  <c r="H13" i="1"/>
  <c r="F47" i="1"/>
  <c r="F48" i="1"/>
  <c r="D47" i="1"/>
  <c r="D48" i="1"/>
  <c r="F32" i="1"/>
  <c r="D32" i="1"/>
  <c r="H32" i="1" l="1"/>
  <c r="H47" i="1"/>
  <c r="H48" i="1"/>
  <c r="G48" i="1"/>
  <c r="G47" i="1"/>
  <c r="G32" i="1"/>
  <c r="H4" i="1"/>
  <c r="G4" i="1"/>
  <c r="F10" i="1" l="1"/>
  <c r="F16" i="1"/>
  <c r="F18" i="1"/>
  <c r="G18" i="1" s="1"/>
  <c r="F23" i="1"/>
  <c r="F26" i="1"/>
  <c r="F29" i="1"/>
  <c r="G29" i="1" s="1"/>
  <c r="F30" i="1"/>
  <c r="G30" i="1" s="1"/>
  <c r="F31" i="1"/>
  <c r="F33" i="1"/>
  <c r="G33" i="1" s="1"/>
  <c r="F34" i="1"/>
  <c r="F43" i="1"/>
  <c r="F53" i="1"/>
  <c r="F8" i="1"/>
  <c r="D26" i="1"/>
  <c r="D29" i="1"/>
  <c r="D30" i="1"/>
  <c r="D31" i="1"/>
  <c r="D33" i="1"/>
  <c r="D34" i="1"/>
  <c r="D43" i="1"/>
  <c r="D53" i="1"/>
  <c r="D23" i="1"/>
  <c r="D10" i="1"/>
  <c r="D8" i="1"/>
  <c r="G53" i="1" l="1"/>
  <c r="G16" i="1"/>
  <c r="G8" i="1"/>
  <c r="H34" i="1"/>
  <c r="H31" i="1"/>
  <c r="H26" i="1"/>
  <c r="H23" i="1"/>
  <c r="H10" i="1"/>
  <c r="G26" i="1"/>
  <c r="G34" i="1"/>
  <c r="G23" i="1"/>
  <c r="G31" i="1"/>
  <c r="H30" i="1"/>
  <c r="H16" i="1"/>
  <c r="H43" i="1"/>
  <c r="H33" i="1"/>
  <c r="H29" i="1"/>
  <c r="H8" i="1"/>
  <c r="H53" i="1"/>
  <c r="H18" i="1"/>
  <c r="G43" i="1"/>
  <c r="G10" i="1"/>
</calcChain>
</file>

<file path=xl/sharedStrings.xml><?xml version="1.0" encoding="utf-8"?>
<sst xmlns="http://schemas.openxmlformats.org/spreadsheetml/2006/main" count="54" uniqueCount="52">
  <si>
    <t>Wit / Blanc</t>
  </si>
  <si>
    <t>Rosé / Rosés</t>
  </si>
  <si>
    <t>Rood / Rouges</t>
  </si>
  <si>
    <t>Olijfolie / Huile d'olive</t>
  </si>
  <si>
    <t>TOTAL</t>
  </si>
  <si>
    <t>Prijs excl BTW</t>
  </si>
  <si>
    <t>Prijs incl BTW</t>
  </si>
  <si>
    <t>Bubbels</t>
  </si>
  <si>
    <t>Bestelling</t>
  </si>
  <si>
    <t>Hoeveelheden</t>
  </si>
  <si>
    <t xml:space="preserve">Lid / Adhérent : </t>
  </si>
  <si>
    <t>Quantité min à commander</t>
  </si>
  <si>
    <t>Prix excl TVA</t>
  </si>
  <si>
    <t>Prix incl TVA</t>
  </si>
  <si>
    <t>Commande</t>
  </si>
  <si>
    <t>Quantités</t>
  </si>
  <si>
    <t>Baron Albert - Cuvée Jean de la Fontaine - Brut Champagne (FR)</t>
  </si>
  <si>
    <t>Topwijn rood / Rouge</t>
  </si>
  <si>
    <t>Topwijn wit / Blanc</t>
  </si>
  <si>
    <t>Prosecco Asolo DOCG - Sacchetto (IT)</t>
  </si>
  <si>
    <t>Min bestelhoeveelheid</t>
  </si>
  <si>
    <t>MENO VINO 2023</t>
  </si>
  <si>
    <t>** En dégustation à la MenoFair 2023 / In degustatie aan de MenoFair 2023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</si>
  <si>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: Nouveautés Sélection 2023 / Nieuwigheden Selectie 2023</t>
    </r>
  </si>
  <si>
    <t>Baldovino Bianco IGP Terre Siciliane Chardonnay 2022 (IT)</t>
  </si>
  <si>
    <r>
      <rPr>
        <b/>
        <i/>
        <sz val="11"/>
        <color theme="1"/>
        <rFont val="Calibri"/>
        <family val="2"/>
        <scheme val="minor"/>
      </rPr>
      <t xml:space="preserve">NEW </t>
    </r>
    <r>
      <rPr>
        <sz val="11"/>
        <color theme="1"/>
        <rFont val="Calibri"/>
        <family val="2"/>
        <scheme val="minor"/>
      </rPr>
      <t>- Az. Guerrieri - Guerriero Del Mare 2021 (IT)</t>
    </r>
  </si>
  <si>
    <t>Les Hauts de Smith Blanc - Pessac Léognan 2019 (FR)</t>
  </si>
  <si>
    <t>Az Monte del Fra Bardolino Chiaretto Veneto IGT 2022 (IT)</t>
  </si>
  <si>
    <t>Château Daviaud - Bordeaux 2019 (FR)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</si>
  <si>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Petit Sios Tinto 2022 (SP) ** </t>
    </r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</si>
  <si>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Domaine Jouclary - Amandiers 2020 (FR) **</t>
    </r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</si>
  <si>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Vega Clara - Mario 2019 (SP) **</t>
    </r>
  </si>
  <si>
    <t>Ciabot Berton - Barolo DOCG 2018 (IT)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</si>
  <si>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Domaine Henri Richard - Aux Corvées - Gevrey-Chambertin - BIO 2018 (FR) </t>
    </r>
  </si>
  <si>
    <t>Geschenkbox / Box Cadeaux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</si>
  <si>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Aceto Balsamico Di Modena - Acetaia le Aperte - IGP - 25 cl Bianca (IT)</t>
    </r>
  </si>
  <si>
    <t>Belgin - Gin - Ultra 13 -  41,4%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</si>
  <si>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Cognac - Vaudon VS</t>
    </r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</si>
  <si>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Sirius Blanc - Bordeaux 2022 (FR) **</t>
    </r>
  </si>
  <si>
    <t>Cascina Vengore - Campolungo - BIO 2022 (IT)</t>
  </si>
  <si>
    <t>Ch. Perron - Lalande de Pomerol 2018 (FR)</t>
  </si>
  <si>
    <t>COGNAC, GIN &amp; RHUM</t>
  </si>
  <si>
    <t>Tenuta Caretta - Cayega 2022 (IT) **</t>
  </si>
  <si>
    <t>Vini Menhir - Quota 29 - Salento IGT 2022 (IT)</t>
  </si>
  <si>
    <t>Tenuta Lena di Mezzo Classico Amarone della Valpolicella DOCG 2018 (IT)</t>
  </si>
  <si>
    <t>Harenna - Lias - Rueda Verdejo 2021/2022 (SP)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</si>
  <si>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Rhum Santiago de Cuba 8 y Old-  40°  Cuba</t>
    </r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</si>
  <si>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Cava Can XA Reserva - Emendis (SP)</t>
    </r>
  </si>
  <si>
    <t>Le Thadee - Du Rasole - Grechetto, Trebbiano 2021 (IT)</t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</si>
  <si>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Sancerre - Domaine Roland Tissier 2022 (FR) **</t>
    </r>
  </si>
  <si>
    <r>
      <rPr>
        <b/>
        <i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- Camul Brut Prosecco di Valdobbiadene (IT)</t>
    </r>
  </si>
  <si>
    <t>Olijfolie / huile d'olive - Olio di Oliva Extravergine Tenuta Cavalier Pepe - 50cl (IT)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</si>
</sst>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5" fontId="0" fillId="0" borderId="2" xfId="1" applyNumberFormat="1" applyFont="1" applyBorder="1" applyAlignment="1">
      <alignment horizontal="center"/>
    </xf>
    <xf numFmtId="164" fontId="0" fillId="0" borderId="2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0" xfId="1" applyNumberFormat="1" applyFont="1" applyBorder="1" applyAlignment="1">
      <alignment horizontal="center"/>
    </xf>
    <xf numFmtId="164" fontId="0" fillId="0" borderId="0" xfId="1" applyFont="1" applyBorder="1"/>
    <xf numFmtId="165" fontId="0" fillId="0" borderId="0" xfId="1" applyNumberFormat="1" applyFont="1" applyBorder="1"/>
    <xf numFmtId="164" fontId="0" fillId="0" borderId="5" xfId="1" applyFont="1" applyBorder="1"/>
    <xf numFmtId="0" fontId="0" fillId="0" borderId="6" xfId="0" applyBorder="1"/>
    <xf numFmtId="165" fontId="0" fillId="0" borderId="7" xfId="1" applyNumberFormat="1" applyFont="1" applyBorder="1" applyAlignment="1">
      <alignment horizontal="center"/>
    </xf>
    <xf numFmtId="164" fontId="0" fillId="0" borderId="7" xfId="1" applyFont="1" applyBorder="1"/>
    <xf numFmtId="0" fontId="0" fillId="0" borderId="7" xfId="0" applyBorder="1"/>
    <xf numFmtId="165" fontId="0" fillId="0" borderId="7" xfId="1" applyNumberFormat="1" applyFont="1" applyBorder="1"/>
    <xf numFmtId="164" fontId="0" fillId="0" borderId="8" xfId="1" applyFont="1" applyBorder="1"/>
    <xf numFmtId="165" fontId="0" fillId="0" borderId="2" xfId="1" applyNumberFormat="1" applyFont="1" applyBorder="1"/>
    <xf numFmtId="164" fontId="0" fillId="0" borderId="3" xfId="1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0" borderId="9" xfId="0" applyFont="1" applyBorder="1"/>
    <xf numFmtId="166" fontId="0" fillId="0" borderId="0" xfId="0" applyNumberFormat="1"/>
    <xf numFmtId="165" fontId="2" fillId="0" borderId="12" xfId="0" applyNumberFormat="1" applyFont="1" applyBorder="1"/>
    <xf numFmtId="0" fontId="3" fillId="0" borderId="0" xfId="0" applyFont="1"/>
    <xf numFmtId="164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7A2A-0903-41C9-BE25-E69FF8B2F1DF}">
  <sheetPr>
    <pageSetUpPr fitToPage="1"/>
  </sheetPr>
  <dimension ref="A1:K59"/>
  <sheetViews>
    <sheetView tabSelected="1" topLeftCell="A15" workbookViewId="0">
      <selection activeCell="A45" sqref="A45"/>
    </sheetView>
  </sheetViews>
  <sheetFormatPr baseColWidth="10" defaultColWidth="8.77734375" defaultRowHeight="14.4" x14ac:dyDescent="0.3"/>
  <cols>
    <col min="1" max="1" width="83.77734375" customWidth="1"/>
    <col min="2" max="2" width="25" customWidth="1"/>
    <col min="3" max="4" width="19.88671875" customWidth="1"/>
    <col min="5" max="5" width="11.44140625" customWidth="1"/>
    <col min="6" max="6" width="15.77734375" customWidth="1"/>
    <col min="7" max="7" width="13.44140625" customWidth="1"/>
    <col min="8" max="8" width="17.77734375" customWidth="1"/>
  </cols>
  <sheetData>
    <row r="1" spans="1:8" x14ac:dyDescent="0.3">
      <c r="A1" s="4" t="s">
        <v>21</v>
      </c>
    </row>
    <row r="2" spans="1:8" ht="15" thickBot="1" x14ac:dyDescent="0.35">
      <c r="A2" s="4"/>
    </row>
    <row r="3" spans="1:8" ht="15" thickBot="1" x14ac:dyDescent="0.35">
      <c r="A3" s="27" t="s">
        <v>10</v>
      </c>
    </row>
    <row r="4" spans="1:8" x14ac:dyDescent="0.3"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tr">
        <f>+C4</f>
        <v>Prix excl TVA</v>
      </c>
      <c r="H4" s="5" t="str">
        <f>+D4</f>
        <v>Prix incl TVA</v>
      </c>
    </row>
    <row r="5" spans="1:8" x14ac:dyDescent="0.3">
      <c r="B5" s="5" t="s">
        <v>20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5</v>
      </c>
      <c r="H5" s="5" t="s">
        <v>6</v>
      </c>
    </row>
    <row r="7" spans="1:8" x14ac:dyDescent="0.3">
      <c r="A7" s="6" t="s">
        <v>7</v>
      </c>
      <c r="B7" s="7"/>
      <c r="C7" s="8"/>
      <c r="D7" s="8"/>
      <c r="E7" s="9"/>
      <c r="F7" s="9"/>
      <c r="G7" s="9"/>
      <c r="H7" s="10"/>
    </row>
    <row r="8" spans="1:8" x14ac:dyDescent="0.3">
      <c r="A8" s="11" t="s">
        <v>19</v>
      </c>
      <c r="B8" s="12">
        <v>6</v>
      </c>
      <c r="C8" s="13">
        <v>10.08</v>
      </c>
      <c r="D8" s="13">
        <f>+C8*1.21</f>
        <v>12.1968</v>
      </c>
      <c r="F8" s="14">
        <f>+B8*E8</f>
        <v>0</v>
      </c>
      <c r="G8" s="13">
        <f>+F8*C8</f>
        <v>0</v>
      </c>
      <c r="H8" s="15">
        <f>+F8*D8</f>
        <v>0</v>
      </c>
    </row>
    <row r="9" spans="1:8" x14ac:dyDescent="0.3">
      <c r="A9" s="11" t="s">
        <v>47</v>
      </c>
      <c r="B9" s="12">
        <v>6</v>
      </c>
      <c r="C9" s="13">
        <v>10.119999999999999</v>
      </c>
      <c r="D9" s="13">
        <f>+C9*1.21</f>
        <v>12.245199999999999</v>
      </c>
      <c r="F9" s="14">
        <f>+B9*E9</f>
        <v>0</v>
      </c>
      <c r="G9" s="13">
        <f>+F9*C9</f>
        <v>0</v>
      </c>
      <c r="H9" s="15">
        <f>+F9*D9</f>
        <v>0</v>
      </c>
    </row>
    <row r="10" spans="1:8" x14ac:dyDescent="0.3">
      <c r="A10" s="16" t="s">
        <v>16</v>
      </c>
      <c r="B10" s="17">
        <v>6</v>
      </c>
      <c r="C10" s="18">
        <v>22.52</v>
      </c>
      <c r="D10" s="18">
        <f>+C10*1.21</f>
        <v>27.249199999999998</v>
      </c>
      <c r="E10" s="19"/>
      <c r="F10" s="20">
        <f t="shared" ref="F10:F53" si="0">+B10*E10</f>
        <v>0</v>
      </c>
      <c r="G10" s="18">
        <f t="shared" ref="G10:G53" si="1">+F10*C10</f>
        <v>0</v>
      </c>
      <c r="H10" s="21">
        <f t="shared" ref="H10:H53" si="2">+F10*D10</f>
        <v>0</v>
      </c>
    </row>
    <row r="11" spans="1:8" x14ac:dyDescent="0.3">
      <c r="B11" s="3"/>
      <c r="C11" s="1"/>
      <c r="D11" s="1"/>
      <c r="F11" s="2"/>
      <c r="G11" s="1"/>
      <c r="H11" s="1"/>
    </row>
    <row r="12" spans="1:8" x14ac:dyDescent="0.3">
      <c r="A12" s="6" t="s">
        <v>0</v>
      </c>
      <c r="B12" s="7"/>
      <c r="C12" s="8"/>
      <c r="D12" s="8"/>
      <c r="E12" s="9"/>
      <c r="F12" s="22"/>
      <c r="G12" s="8"/>
      <c r="H12" s="23"/>
    </row>
    <row r="13" spans="1:8" x14ac:dyDescent="0.3">
      <c r="A13" s="11" t="s">
        <v>24</v>
      </c>
      <c r="B13" s="12">
        <v>6</v>
      </c>
      <c r="C13" s="13">
        <v>6.34</v>
      </c>
      <c r="D13" s="13">
        <f>+C13*1.21</f>
        <v>7.6713999999999993</v>
      </c>
      <c r="F13" s="14">
        <f t="shared" si="0"/>
        <v>0</v>
      </c>
      <c r="G13" s="13">
        <f t="shared" si="1"/>
        <v>0</v>
      </c>
      <c r="H13" s="15">
        <f>+F13*D13</f>
        <v>0</v>
      </c>
    </row>
    <row r="14" spans="1:8" x14ac:dyDescent="0.3">
      <c r="A14" s="11" t="s">
        <v>38</v>
      </c>
      <c r="B14" s="12">
        <v>6</v>
      </c>
      <c r="C14" s="13">
        <v>7.9</v>
      </c>
      <c r="D14" s="13">
        <f>+C14*1.21</f>
        <v>9.5589999999999993</v>
      </c>
      <c r="F14" s="14">
        <f t="shared" ref="F14" si="3">+B14*E14</f>
        <v>0</v>
      </c>
      <c r="G14" s="13">
        <f t="shared" ref="G14" si="4">+F14*C14</f>
        <v>0</v>
      </c>
      <c r="H14" s="15">
        <f>+F14*D14</f>
        <v>0</v>
      </c>
    </row>
    <row r="15" spans="1:8" x14ac:dyDescent="0.3">
      <c r="A15" s="11" t="s">
        <v>48</v>
      </c>
      <c r="B15" s="12">
        <v>6</v>
      </c>
      <c r="C15" s="13">
        <v>10.26</v>
      </c>
      <c r="D15" s="13">
        <f>+C15*1.21</f>
        <v>12.4146</v>
      </c>
      <c r="F15" s="14"/>
      <c r="G15" s="13"/>
      <c r="H15" s="15"/>
    </row>
    <row r="16" spans="1:8" x14ac:dyDescent="0.3">
      <c r="A16" s="11" t="s">
        <v>45</v>
      </c>
      <c r="B16" s="12">
        <v>6</v>
      </c>
      <c r="C16" s="13">
        <v>12.55</v>
      </c>
      <c r="D16" s="13">
        <f t="shared" ref="D16:D18" si="5">+C16*1.21</f>
        <v>15.185500000000001</v>
      </c>
      <c r="F16" s="14">
        <f t="shared" si="0"/>
        <v>0</v>
      </c>
      <c r="G16" s="13">
        <f t="shared" si="1"/>
        <v>0</v>
      </c>
      <c r="H16" s="15">
        <f t="shared" si="2"/>
        <v>0</v>
      </c>
    </row>
    <row r="17" spans="1:11" x14ac:dyDescent="0.3">
      <c r="A17" s="11" t="s">
        <v>42</v>
      </c>
      <c r="B17" s="12">
        <v>6</v>
      </c>
      <c r="C17" s="13">
        <v>13.47</v>
      </c>
      <c r="D17" s="13">
        <f t="shared" si="5"/>
        <v>16.2987</v>
      </c>
      <c r="F17" s="14">
        <f t="shared" ref="F17" si="6">+B17*E17</f>
        <v>0</v>
      </c>
      <c r="G17" s="13">
        <f t="shared" ref="G17" si="7">+F17*C17</f>
        <v>0</v>
      </c>
      <c r="H17" s="15">
        <f t="shared" ref="H17" si="8">+F17*D17</f>
        <v>0</v>
      </c>
    </row>
    <row r="18" spans="1:11" x14ac:dyDescent="0.3">
      <c r="A18" s="16" t="s">
        <v>49</v>
      </c>
      <c r="B18" s="17">
        <v>6</v>
      </c>
      <c r="C18" s="18">
        <v>18.21</v>
      </c>
      <c r="D18" s="18">
        <f t="shared" si="5"/>
        <v>22.034099999999999</v>
      </c>
      <c r="E18" s="19"/>
      <c r="F18" s="20">
        <f t="shared" si="0"/>
        <v>0</v>
      </c>
      <c r="G18" s="18">
        <f t="shared" si="1"/>
        <v>0</v>
      </c>
      <c r="H18" s="21">
        <f t="shared" si="2"/>
        <v>0</v>
      </c>
    </row>
    <row r="19" spans="1:11" x14ac:dyDescent="0.3">
      <c r="B19" s="12"/>
      <c r="C19" s="13"/>
      <c r="D19" s="13"/>
      <c r="F19" s="14"/>
      <c r="G19" s="13"/>
      <c r="H19" s="13"/>
      <c r="K19" s="28"/>
    </row>
    <row r="20" spans="1:11" x14ac:dyDescent="0.3">
      <c r="B20" s="3"/>
      <c r="C20" s="1"/>
      <c r="D20" s="1"/>
      <c r="F20" s="2"/>
      <c r="G20" s="1"/>
      <c r="H20" s="1"/>
    </row>
    <row r="21" spans="1:11" x14ac:dyDescent="0.3">
      <c r="A21" s="6" t="s">
        <v>18</v>
      </c>
      <c r="B21" s="7"/>
      <c r="C21" s="8"/>
      <c r="D21" s="8"/>
      <c r="E21" s="9"/>
      <c r="F21" s="22"/>
      <c r="G21" s="8"/>
      <c r="H21" s="23"/>
    </row>
    <row r="22" spans="1:11" x14ac:dyDescent="0.3">
      <c r="A22" s="11" t="s">
        <v>25</v>
      </c>
      <c r="B22" s="12">
        <v>6</v>
      </c>
      <c r="C22" s="13">
        <v>24.2</v>
      </c>
      <c r="D22" s="13">
        <f>+C22*1.21</f>
        <v>29.282</v>
      </c>
      <c r="F22" s="14">
        <f t="shared" ref="F22" si="9">+B22*E22</f>
        <v>0</v>
      </c>
      <c r="G22" s="13">
        <f t="shared" ref="G22" si="10">+F22*C22</f>
        <v>0</v>
      </c>
      <c r="H22" s="15">
        <f t="shared" ref="H22" si="11">+F22*D22</f>
        <v>0</v>
      </c>
    </row>
    <row r="23" spans="1:11" x14ac:dyDescent="0.3">
      <c r="A23" s="16" t="s">
        <v>26</v>
      </c>
      <c r="B23" s="17">
        <v>6</v>
      </c>
      <c r="C23" s="18">
        <v>36.950000000000003</v>
      </c>
      <c r="D23" s="18">
        <f>+C23*1.21</f>
        <v>44.709500000000006</v>
      </c>
      <c r="E23" s="19"/>
      <c r="F23" s="20">
        <f t="shared" si="0"/>
        <v>0</v>
      </c>
      <c r="G23" s="18">
        <f t="shared" si="1"/>
        <v>0</v>
      </c>
      <c r="H23" s="21">
        <f t="shared" si="2"/>
        <v>0</v>
      </c>
    </row>
    <row r="24" spans="1:11" x14ac:dyDescent="0.3">
      <c r="B24" s="3"/>
      <c r="C24" s="1"/>
      <c r="D24" s="1"/>
      <c r="F24" s="2"/>
      <c r="G24" s="1"/>
      <c r="H24" s="1"/>
    </row>
    <row r="25" spans="1:11" x14ac:dyDescent="0.3">
      <c r="A25" s="6" t="s">
        <v>1</v>
      </c>
      <c r="B25" s="7"/>
      <c r="C25" s="8"/>
      <c r="D25" s="8"/>
      <c r="E25" s="9"/>
      <c r="F25" s="22"/>
      <c r="G25" s="8"/>
      <c r="H25" s="23"/>
    </row>
    <row r="26" spans="1:11" x14ac:dyDescent="0.3">
      <c r="A26" s="16" t="s">
        <v>27</v>
      </c>
      <c r="B26" s="17">
        <v>6</v>
      </c>
      <c r="C26" s="18">
        <v>7.48</v>
      </c>
      <c r="D26" s="18">
        <f t="shared" ref="D26:D53" si="12">+C26*1.21</f>
        <v>9.0508000000000006</v>
      </c>
      <c r="E26" s="19"/>
      <c r="F26" s="20">
        <f t="shared" si="0"/>
        <v>0</v>
      </c>
      <c r="G26" s="18">
        <f t="shared" si="1"/>
        <v>0</v>
      </c>
      <c r="H26" s="21">
        <f t="shared" si="2"/>
        <v>0</v>
      </c>
    </row>
    <row r="27" spans="1:11" x14ac:dyDescent="0.3">
      <c r="B27" s="3"/>
      <c r="C27" s="1"/>
      <c r="D27" s="1"/>
      <c r="F27" s="2"/>
      <c r="G27" s="1"/>
      <c r="H27" s="1"/>
    </row>
    <row r="28" spans="1:11" x14ac:dyDescent="0.3">
      <c r="A28" s="6" t="s">
        <v>2</v>
      </c>
      <c r="B28" s="7"/>
      <c r="C28" s="8"/>
      <c r="D28" s="8"/>
      <c r="E28" s="9"/>
      <c r="F28" s="22"/>
      <c r="G28" s="8"/>
      <c r="H28" s="23"/>
    </row>
    <row r="29" spans="1:11" x14ac:dyDescent="0.3">
      <c r="A29" s="11" t="s">
        <v>28</v>
      </c>
      <c r="B29" s="12">
        <v>6</v>
      </c>
      <c r="C29" s="13">
        <v>7.07</v>
      </c>
      <c r="D29" s="13">
        <f t="shared" si="12"/>
        <v>8.5547000000000004</v>
      </c>
      <c r="F29" s="14">
        <f t="shared" si="0"/>
        <v>0</v>
      </c>
      <c r="G29" s="13">
        <f t="shared" si="1"/>
        <v>0</v>
      </c>
      <c r="H29" s="15">
        <f t="shared" si="2"/>
        <v>0</v>
      </c>
    </row>
    <row r="30" spans="1:11" x14ac:dyDescent="0.3">
      <c r="A30" s="11" t="s">
        <v>29</v>
      </c>
      <c r="B30" s="12">
        <v>6</v>
      </c>
      <c r="C30" s="13">
        <v>7.88</v>
      </c>
      <c r="D30" s="13">
        <f t="shared" si="12"/>
        <v>9.5347999999999988</v>
      </c>
      <c r="F30" s="14">
        <f t="shared" si="0"/>
        <v>0</v>
      </c>
      <c r="G30" s="13">
        <f t="shared" si="1"/>
        <v>0</v>
      </c>
      <c r="H30" s="15">
        <f t="shared" si="2"/>
        <v>0</v>
      </c>
    </row>
    <row r="31" spans="1:11" x14ac:dyDescent="0.3">
      <c r="A31" s="11" t="s">
        <v>43</v>
      </c>
      <c r="B31" s="12">
        <v>6</v>
      </c>
      <c r="C31" s="13">
        <v>9.27</v>
      </c>
      <c r="D31" s="13">
        <f t="shared" si="12"/>
        <v>11.216699999999999</v>
      </c>
      <c r="F31" s="14">
        <f t="shared" si="0"/>
        <v>0</v>
      </c>
      <c r="G31" s="13">
        <f t="shared" si="1"/>
        <v>0</v>
      </c>
      <c r="H31" s="15">
        <f t="shared" si="2"/>
        <v>0</v>
      </c>
    </row>
    <row r="32" spans="1:11" x14ac:dyDescent="0.3">
      <c r="A32" s="11" t="s">
        <v>39</v>
      </c>
      <c r="B32" s="12">
        <v>6</v>
      </c>
      <c r="C32" s="13">
        <v>10.050000000000001</v>
      </c>
      <c r="D32" s="13">
        <f>+C32*1.21</f>
        <v>12.160500000000001</v>
      </c>
      <c r="F32" s="14">
        <f>+B32*E32</f>
        <v>0</v>
      </c>
      <c r="G32" s="13">
        <f>+F32*C32</f>
        <v>0</v>
      </c>
      <c r="H32" s="15">
        <f>+F32*D32</f>
        <v>0</v>
      </c>
    </row>
    <row r="33" spans="1:8" x14ac:dyDescent="0.3">
      <c r="A33" s="11" t="s">
        <v>30</v>
      </c>
      <c r="B33" s="12">
        <v>6</v>
      </c>
      <c r="C33" s="13">
        <v>10.199999999999999</v>
      </c>
      <c r="D33" s="13">
        <f t="shared" si="12"/>
        <v>12.341999999999999</v>
      </c>
      <c r="F33" s="14">
        <f t="shared" si="0"/>
        <v>0</v>
      </c>
      <c r="G33" s="13">
        <f t="shared" si="1"/>
        <v>0</v>
      </c>
      <c r="H33" s="15">
        <f t="shared" si="2"/>
        <v>0</v>
      </c>
    </row>
    <row r="34" spans="1:8" x14ac:dyDescent="0.3">
      <c r="A34" s="11" t="s">
        <v>40</v>
      </c>
      <c r="B34" s="12">
        <v>6</v>
      </c>
      <c r="C34" s="13">
        <v>16.54</v>
      </c>
      <c r="D34" s="13">
        <f t="shared" si="12"/>
        <v>20.013399999999997</v>
      </c>
      <c r="F34" s="14">
        <f t="shared" si="0"/>
        <v>0</v>
      </c>
      <c r="G34" s="13">
        <f t="shared" si="1"/>
        <v>0</v>
      </c>
      <c r="H34" s="15">
        <f t="shared" si="2"/>
        <v>0</v>
      </c>
    </row>
    <row r="35" spans="1:8" x14ac:dyDescent="0.3">
      <c r="A35" s="16" t="s">
        <v>31</v>
      </c>
      <c r="B35" s="17">
        <v>6</v>
      </c>
      <c r="C35" s="18">
        <v>20.22</v>
      </c>
      <c r="D35" s="18">
        <f t="shared" si="12"/>
        <v>24.466199999999997</v>
      </c>
      <c r="E35" s="19"/>
      <c r="F35" s="20">
        <f t="shared" ref="F35" si="13">+B35*E35</f>
        <v>0</v>
      </c>
      <c r="G35" s="18">
        <f t="shared" ref="G35" si="14">+F35*C35</f>
        <v>0</v>
      </c>
      <c r="H35" s="21">
        <f t="shared" ref="H35" si="15">+F35*D35</f>
        <v>0</v>
      </c>
    </row>
    <row r="36" spans="1:8" x14ac:dyDescent="0.3">
      <c r="B36" s="3"/>
      <c r="C36" s="1"/>
      <c r="D36" s="1"/>
      <c r="F36" s="2"/>
      <c r="G36" s="1"/>
      <c r="H36" s="1"/>
    </row>
    <row r="37" spans="1:8" x14ac:dyDescent="0.3">
      <c r="A37" s="6" t="s">
        <v>17</v>
      </c>
      <c r="B37" s="7"/>
      <c r="C37" s="8"/>
      <c r="D37" s="8"/>
      <c r="E37" s="9"/>
      <c r="F37" s="22"/>
      <c r="G37" s="8"/>
      <c r="H37" s="23"/>
    </row>
    <row r="38" spans="1:8" x14ac:dyDescent="0.3">
      <c r="A38" s="11" t="s">
        <v>32</v>
      </c>
      <c r="B38" s="12">
        <v>6</v>
      </c>
      <c r="C38" s="13">
        <v>30.94</v>
      </c>
      <c r="D38" s="13">
        <f t="shared" si="12"/>
        <v>37.437400000000004</v>
      </c>
      <c r="F38" s="14">
        <f t="shared" si="0"/>
        <v>0</v>
      </c>
      <c r="G38" s="13">
        <f t="shared" si="1"/>
        <v>0</v>
      </c>
      <c r="H38" s="15">
        <f t="shared" si="2"/>
        <v>0</v>
      </c>
    </row>
    <row r="39" spans="1:8" x14ac:dyDescent="0.3">
      <c r="A39" s="11" t="s">
        <v>44</v>
      </c>
      <c r="B39" s="12">
        <v>6</v>
      </c>
      <c r="C39" s="13">
        <v>35.049999999999997</v>
      </c>
      <c r="D39" s="13">
        <f t="shared" si="12"/>
        <v>42.410499999999992</v>
      </c>
      <c r="F39" s="14">
        <f t="shared" si="0"/>
        <v>0</v>
      </c>
      <c r="G39" s="13">
        <f t="shared" si="1"/>
        <v>0</v>
      </c>
      <c r="H39" s="15">
        <f t="shared" si="2"/>
        <v>0</v>
      </c>
    </row>
    <row r="40" spans="1:8" x14ac:dyDescent="0.3">
      <c r="A40" s="16" t="s">
        <v>33</v>
      </c>
      <c r="B40" s="17">
        <v>6</v>
      </c>
      <c r="C40" s="18">
        <v>44.77</v>
      </c>
      <c r="D40" s="18">
        <f t="shared" si="12"/>
        <v>54.171700000000001</v>
      </c>
      <c r="E40" s="19"/>
      <c r="F40" s="20">
        <f t="shared" ref="F40" si="16">+B40*E40</f>
        <v>0</v>
      </c>
      <c r="G40" s="18">
        <f t="shared" ref="G40" si="17">+F40*C40</f>
        <v>0</v>
      </c>
      <c r="H40" s="21">
        <f t="shared" ref="H40" si="18">+F40*D40</f>
        <v>0</v>
      </c>
    </row>
    <row r="41" spans="1:8" x14ac:dyDescent="0.3">
      <c r="B41" s="3"/>
      <c r="C41" s="1"/>
      <c r="D41" s="1"/>
      <c r="F41" s="2"/>
      <c r="G41" s="1"/>
      <c r="H41" s="1"/>
    </row>
    <row r="42" spans="1:8" x14ac:dyDescent="0.3">
      <c r="A42" s="6" t="s">
        <v>34</v>
      </c>
      <c r="B42" s="7"/>
      <c r="C42" s="8"/>
      <c r="D42" s="8"/>
      <c r="E42" s="9"/>
      <c r="F42" s="22"/>
      <c r="G42" s="8"/>
      <c r="H42" s="23"/>
    </row>
    <row r="43" spans="1:8" x14ac:dyDescent="0.3">
      <c r="A43" s="16" t="s">
        <v>50</v>
      </c>
      <c r="B43" s="17">
        <v>1</v>
      </c>
      <c r="C43" s="18">
        <v>15.16</v>
      </c>
      <c r="D43" s="18">
        <f t="shared" si="12"/>
        <v>18.343599999999999</v>
      </c>
      <c r="E43" s="19"/>
      <c r="F43" s="20">
        <f t="shared" si="0"/>
        <v>0</v>
      </c>
      <c r="G43" s="18">
        <f t="shared" si="1"/>
        <v>0</v>
      </c>
      <c r="H43" s="21">
        <f t="shared" si="2"/>
        <v>0</v>
      </c>
    </row>
    <row r="44" spans="1:8" x14ac:dyDescent="0.3">
      <c r="B44" s="3"/>
      <c r="C44" s="1"/>
      <c r="D44" s="1"/>
      <c r="F44" s="2"/>
      <c r="G44" s="1"/>
      <c r="H44" s="1"/>
    </row>
    <row r="45" spans="1:8" x14ac:dyDescent="0.3">
      <c r="B45" s="3"/>
      <c r="C45" s="1"/>
      <c r="D45" s="1"/>
      <c r="F45" s="2"/>
      <c r="G45" s="1"/>
      <c r="H45" s="1"/>
    </row>
    <row r="46" spans="1:8" x14ac:dyDescent="0.3">
      <c r="A46" s="6" t="s">
        <v>3</v>
      </c>
      <c r="B46" s="7"/>
      <c r="C46" s="8"/>
      <c r="D46" s="8"/>
      <c r="E46" s="9"/>
      <c r="F46" s="22"/>
      <c r="G46" s="8"/>
      <c r="H46" s="23"/>
    </row>
    <row r="47" spans="1:8" x14ac:dyDescent="0.3">
      <c r="A47" s="11" t="s">
        <v>51</v>
      </c>
      <c r="B47" s="12">
        <v>1</v>
      </c>
      <c r="C47" s="13">
        <v>13.52</v>
      </c>
      <c r="D47" s="13">
        <f t="shared" ref="D47:D48" si="19">+C47*1.06</f>
        <v>14.331200000000001</v>
      </c>
      <c r="F47" s="14">
        <f t="shared" si="0"/>
        <v>0</v>
      </c>
      <c r="G47" s="13">
        <f t="shared" si="1"/>
        <v>0</v>
      </c>
      <c r="H47" s="15">
        <f t="shared" si="2"/>
        <v>0</v>
      </c>
    </row>
    <row r="48" spans="1:8" x14ac:dyDescent="0.3">
      <c r="A48" s="16" t="s">
        <v>35</v>
      </c>
      <c r="B48" s="17">
        <v>1</v>
      </c>
      <c r="C48" s="18">
        <v>14.14</v>
      </c>
      <c r="D48" s="18">
        <f t="shared" si="19"/>
        <v>14.988400000000002</v>
      </c>
      <c r="E48" s="19"/>
      <c r="F48" s="20">
        <f t="shared" si="0"/>
        <v>0</v>
      </c>
      <c r="G48" s="18">
        <f t="shared" si="1"/>
        <v>0</v>
      </c>
      <c r="H48" s="21">
        <f t="shared" si="2"/>
        <v>0</v>
      </c>
    </row>
    <row r="49" spans="1:8" x14ac:dyDescent="0.3">
      <c r="B49" s="3"/>
      <c r="C49" s="1"/>
      <c r="D49" s="1"/>
      <c r="F49" s="2"/>
      <c r="G49" s="1"/>
      <c r="H49" s="1"/>
    </row>
    <row r="50" spans="1:8" x14ac:dyDescent="0.3">
      <c r="A50" s="6" t="s">
        <v>41</v>
      </c>
      <c r="B50" s="7"/>
      <c r="C50" s="8"/>
      <c r="D50" s="8"/>
      <c r="E50" s="9"/>
      <c r="F50" s="22"/>
      <c r="G50" s="8"/>
      <c r="H50" s="23"/>
    </row>
    <row r="51" spans="1:8" x14ac:dyDescent="0.3">
      <c r="A51" s="11" t="s">
        <v>37</v>
      </c>
      <c r="B51" s="12">
        <v>1</v>
      </c>
      <c r="C51" s="13">
        <v>26.82</v>
      </c>
      <c r="D51" s="13">
        <f>+C51*1.21</f>
        <v>32.452199999999998</v>
      </c>
      <c r="F51" s="14">
        <f t="shared" ref="F51" si="20">+B51*E51</f>
        <v>0</v>
      </c>
      <c r="G51" s="13">
        <f t="shared" ref="G51" si="21">+F51*C51</f>
        <v>0</v>
      </c>
      <c r="H51" s="15">
        <f t="shared" ref="H51" si="22">+F51*D51</f>
        <v>0</v>
      </c>
    </row>
    <row r="52" spans="1:8" x14ac:dyDescent="0.3">
      <c r="A52" s="11" t="s">
        <v>36</v>
      </c>
      <c r="B52" s="12">
        <v>1</v>
      </c>
      <c r="C52" s="13">
        <v>36.44</v>
      </c>
      <c r="D52" s="13">
        <f>+C52*1.21</f>
        <v>44.092399999999998</v>
      </c>
      <c r="F52" s="14">
        <f t="shared" ref="F52" si="23">+B52*E52</f>
        <v>0</v>
      </c>
      <c r="G52" s="13">
        <f t="shared" ref="G52" si="24">+F52*C52</f>
        <v>0</v>
      </c>
      <c r="H52" s="15">
        <f t="shared" ref="H52" si="25">+F52*D52</f>
        <v>0</v>
      </c>
    </row>
    <row r="53" spans="1:8" x14ac:dyDescent="0.3">
      <c r="A53" s="16" t="s">
        <v>46</v>
      </c>
      <c r="B53" s="17">
        <v>1</v>
      </c>
      <c r="C53" s="18">
        <v>36.67</v>
      </c>
      <c r="D53" s="18">
        <f t="shared" si="12"/>
        <v>44.370699999999999</v>
      </c>
      <c r="E53" s="19"/>
      <c r="F53" s="20">
        <f t="shared" si="0"/>
        <v>0</v>
      </c>
      <c r="G53" s="18">
        <f t="shared" si="1"/>
        <v>0</v>
      </c>
      <c r="H53" s="21">
        <f t="shared" si="2"/>
        <v>0</v>
      </c>
    </row>
    <row r="54" spans="1:8" ht="15" thickBot="1" x14ac:dyDescent="0.35">
      <c r="G54" s="1"/>
      <c r="H54" s="1"/>
    </row>
    <row r="55" spans="1:8" s="4" customFormat="1" ht="15" thickBot="1" x14ac:dyDescent="0.35">
      <c r="A55" s="24" t="s">
        <v>4</v>
      </c>
      <c r="B55" s="25"/>
      <c r="C55" s="25"/>
      <c r="D55" s="25"/>
      <c r="E55" s="25"/>
      <c r="F55" s="26">
        <f>+F53+F48+F47+F43+F40+F39+F38+F34+F32+F33+F31+F30+F29+F26+F23+F22+F18+F17+F16+F15+F14+F13+F10+F8+F9+F35+F52+F51</f>
        <v>0</v>
      </c>
      <c r="G55" s="26">
        <f>+G53+G48+G47+G43+G40+G39+G38+G34+G32+G33+G31+G30+G29+G26+G23+G22+G18+G17+G16+G15+G14+G13+G10+G8+G9+G35+G52+G51</f>
        <v>0</v>
      </c>
      <c r="H55" s="29">
        <f>+H53+H48+H47+H43+H40+H39+H38+H34+H32+H33+H31+H30+H29+H26+H23+H22+H18+H17+H16+H15+H14+H13+H10+H8+H9+H35+H52+H51</f>
        <v>0</v>
      </c>
    </row>
    <row r="57" spans="1:8" x14ac:dyDescent="0.3">
      <c r="A57" s="30" t="s">
        <v>22</v>
      </c>
    </row>
    <row r="58" spans="1:8" x14ac:dyDescent="0.3">
      <c r="C58" s="31"/>
      <c r="D58" s="31"/>
    </row>
    <row r="59" spans="1:8" x14ac:dyDescent="0.3">
      <c r="A59" t="s">
        <v>23</v>
      </c>
    </row>
  </sheetData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Somers Valère</dc:creator>
  <cp:lastModifiedBy>Gérard Natalie</cp:lastModifiedBy>
  <cp:lastPrinted>2023-07-17T07:13:10Z</cp:lastPrinted>
  <dcterms:created xsi:type="dcterms:W3CDTF">2018-10-01T16:05:16Z</dcterms:created>
  <dcterms:modified xsi:type="dcterms:W3CDTF">2023-08-31T10:35:26Z</dcterms:modified>
</cp:coreProperties>
</file>